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6" yWindow="108" windowWidth="11328" windowHeight="6936"/>
  </bookViews>
  <sheets>
    <sheet name="FY11-FY13" sheetId="3" r:id="rId1"/>
  </sheets>
  <calcPr calcId="145621"/>
</workbook>
</file>

<file path=xl/calcChain.xml><?xml version="1.0" encoding="utf-8"?>
<calcChain xmlns="http://schemas.openxmlformats.org/spreadsheetml/2006/main">
  <c r="F35" i="3" l="1"/>
  <c r="D35" i="3"/>
  <c r="H22" i="3"/>
  <c r="H11" i="3"/>
  <c r="F11" i="3"/>
  <c r="D11" i="3"/>
  <c r="I11" i="3" l="1"/>
  <c r="H35" i="3"/>
  <c r="F22" i="3"/>
  <c r="D22" i="3"/>
  <c r="I22" i="3" s="1"/>
  <c r="H16" i="3"/>
  <c r="F16" i="3"/>
  <c r="D16" i="3"/>
  <c r="H4" i="3"/>
  <c r="F4" i="3"/>
  <c r="D4" i="3"/>
  <c r="I4" i="3" l="1"/>
  <c r="I35" i="3"/>
  <c r="I16" i="3"/>
  <c r="D41" i="3"/>
  <c r="H41" i="3"/>
  <c r="F41" i="3"/>
  <c r="I41" i="3" l="1"/>
</calcChain>
</file>

<file path=xl/sharedStrings.xml><?xml version="1.0" encoding="utf-8"?>
<sst xmlns="http://schemas.openxmlformats.org/spreadsheetml/2006/main" count="53" uniqueCount="41">
  <si>
    <t>Travel</t>
  </si>
  <si>
    <t>Postage</t>
  </si>
  <si>
    <t>Telephone</t>
  </si>
  <si>
    <t>Photocopying</t>
  </si>
  <si>
    <t>Equipment and Other Expenses:</t>
  </si>
  <si>
    <t>Building maintenance, minor</t>
  </si>
  <si>
    <t>Books and Journal Acquisitions:</t>
  </si>
  <si>
    <t>TOTAL OPERATIONS BUDGET:</t>
  </si>
  <si>
    <t>Equipment Repairs</t>
  </si>
  <si>
    <r>
      <t>Dues (</t>
    </r>
    <r>
      <rPr>
        <sz val="8"/>
        <rFont val="Arial"/>
        <family val="2"/>
      </rPr>
      <t>Institutional Memberships)</t>
    </r>
  </si>
  <si>
    <t>Salaries and Wages:</t>
  </si>
  <si>
    <t xml:space="preserve">Fringe Benefits on Salaries: </t>
  </si>
  <si>
    <t>Provost - additional funding</t>
  </si>
  <si>
    <t>(online resources)</t>
  </si>
  <si>
    <t>From Centrally Appropriated General Operating (G.O.) Funds, Library Gift/Endowment Funds, and UM System Funds</t>
  </si>
  <si>
    <t>ITF (Technology Fee) funding</t>
  </si>
  <si>
    <t>Professional Salaries - G.O. funding</t>
  </si>
  <si>
    <t>Support Staff Salaries - G.O. funding</t>
  </si>
  <si>
    <t>Student Wages - G.O. funding</t>
  </si>
  <si>
    <t>Special Insurance fund account</t>
  </si>
  <si>
    <t>Network/Consortium expenses</t>
  </si>
  <si>
    <t>(public-access computers)</t>
  </si>
  <si>
    <r>
      <t xml:space="preserve">G.O. funding </t>
    </r>
    <r>
      <rPr>
        <sz val="9"/>
        <rFont val="Arial"/>
        <family val="2"/>
      </rPr>
      <t>(with percent of salary)</t>
    </r>
  </si>
  <si>
    <t>(paid into fund)</t>
  </si>
  <si>
    <t>From G.O. funding</t>
  </si>
  <si>
    <r>
      <t xml:space="preserve">Operations Expenditures for MU Libraries </t>
    </r>
    <r>
      <rPr>
        <sz val="10"/>
        <rFont val="Arial"/>
        <family val="2"/>
      </rPr>
      <t>(excluding Law Library)</t>
    </r>
  </si>
  <si>
    <t>FY11</t>
  </si>
  <si>
    <t>(30.37%)</t>
  </si>
  <si>
    <t>Library System Operations</t>
  </si>
  <si>
    <t>UMLD-1</t>
  </si>
  <si>
    <t>UMLD-2</t>
  </si>
  <si>
    <t>Library Systems (Digitization, Programming)</t>
  </si>
  <si>
    <t>n/a</t>
  </si>
  <si>
    <t>FY12</t>
  </si>
  <si>
    <t>(31.87%)</t>
  </si>
  <si>
    <t>Supplement - Gift/Endowments/Other</t>
  </si>
  <si>
    <t>Library Systems (Online Databases) MU Share</t>
  </si>
  <si>
    <t>FY13</t>
  </si>
  <si>
    <t>(33.87%)</t>
  </si>
  <si>
    <t>FY11-13 Change</t>
  </si>
  <si>
    <t>Supplies/New Equipment/Dataports/Misc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</si>
</sst>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 val="double"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u val="double"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7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4" fontId="6" fillId="0" borderId="1" xfId="1" applyNumberFormat="1" applyFont="1" applyBorder="1"/>
    <xf numFmtId="0" fontId="11" fillId="0" borderId="0" xfId="0" applyFont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164" fontId="5" fillId="2" borderId="0" xfId="1" applyNumberFormat="1" applyFont="1" applyFill="1"/>
    <xf numFmtId="0" fontId="0" fillId="2" borderId="0" xfId="0" applyFill="1"/>
    <xf numFmtId="0" fontId="0" fillId="0" borderId="0" xfId="0" applyBorder="1"/>
    <xf numFmtId="164" fontId="4" fillId="2" borderId="1" xfId="1" applyNumberFormat="1" applyFont="1" applyFill="1" applyBorder="1"/>
    <xf numFmtId="165" fontId="4" fillId="2" borderId="1" xfId="1" applyNumberFormat="1" applyFont="1" applyFill="1" applyBorder="1"/>
    <xf numFmtId="164" fontId="10" fillId="2" borderId="1" xfId="1" applyNumberFormat="1" applyFont="1" applyFill="1" applyBorder="1"/>
    <xf numFmtId="10" fontId="13" fillId="0" borderId="3" xfId="2" applyNumberFormat="1" applyFont="1" applyBorder="1"/>
    <xf numFmtId="5" fontId="3" fillId="0" borderId="4" xfId="0" applyNumberFormat="1" applyFont="1" applyBorder="1"/>
    <xf numFmtId="0" fontId="0" fillId="0" borderId="4" xfId="0" applyBorder="1"/>
    <xf numFmtId="5" fontId="0" fillId="0" borderId="4" xfId="0" applyNumberFormat="1" applyBorder="1"/>
    <xf numFmtId="164" fontId="4" fillId="2" borderId="0" xfId="1" applyNumberFormat="1" applyFont="1" applyFill="1" applyBorder="1"/>
    <xf numFmtId="164" fontId="9" fillId="0" borderId="2" xfId="1" quotePrefix="1" applyNumberFormat="1" applyFont="1" applyFill="1" applyBorder="1"/>
    <xf numFmtId="164" fontId="6" fillId="0" borderId="1" xfId="1" applyNumberFormat="1" applyFont="1" applyFill="1" applyBorder="1"/>
    <xf numFmtId="0" fontId="8" fillId="0" borderId="0" xfId="0" applyFont="1" applyBorder="1"/>
    <xf numFmtId="0" fontId="8" fillId="0" borderId="0" xfId="0" applyFont="1" applyFill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0" fillId="0" borderId="0" xfId="0" quotePrefix="1" applyFill="1"/>
    <xf numFmtId="0" fontId="14" fillId="0" borderId="0" xfId="0" applyFont="1" applyFill="1"/>
    <xf numFmtId="0" fontId="12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justify"/>
    </xf>
    <xf numFmtId="0" fontId="15" fillId="0" borderId="1" xfId="0" applyFont="1" applyBorder="1"/>
    <xf numFmtId="164" fontId="5" fillId="2" borderId="1" xfId="1" applyNumberFormat="1" applyFont="1" applyFill="1" applyBorder="1"/>
    <xf numFmtId="0" fontId="8" fillId="0" borderId="0" xfId="0" applyFont="1" applyFill="1" applyBorder="1"/>
    <xf numFmtId="164" fontId="3" fillId="0" borderId="2" xfId="1" applyNumberFormat="1" applyFont="1" applyFill="1" applyBorder="1"/>
    <xf numFmtId="0" fontId="0" fillId="0" borderId="0" xfId="0" applyFill="1" applyBorder="1"/>
    <xf numFmtId="164" fontId="6" fillId="0" borderId="2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15" fillId="0" borderId="0" xfId="0" applyFont="1" applyFill="1" applyBorder="1"/>
    <xf numFmtId="164" fontId="6" fillId="0" borderId="0" xfId="1" applyNumberFormat="1" applyFont="1" applyFill="1" applyBorder="1"/>
    <xf numFmtId="0" fontId="0" fillId="0" borderId="0" xfId="0" applyFill="1" applyAlignment="1">
      <alignment horizontal="left"/>
    </xf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0" fontId="7" fillId="3" borderId="0" xfId="0" applyFont="1" applyFill="1"/>
    <xf numFmtId="164" fontId="4" fillId="3" borderId="1" xfId="1" applyNumberFormat="1" applyFont="1" applyFill="1" applyBorder="1"/>
    <xf numFmtId="164" fontId="4" fillId="3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17" fillId="0" borderId="1" xfId="1" applyNumberFormat="1" applyFont="1" applyFill="1" applyBorder="1"/>
    <xf numFmtId="164" fontId="17" fillId="0" borderId="1" xfId="1" applyNumberFormat="1" applyFont="1" applyFill="1" applyBorder="1" applyAlignment="1">
      <alignment horizontal="left"/>
    </xf>
    <xf numFmtId="164" fontId="1" fillId="0" borderId="0" xfId="1" applyNumberFormat="1" applyFont="1" applyFill="1" applyBorder="1"/>
    <xf numFmtId="0" fontId="1" fillId="0" borderId="0" xfId="0" applyFont="1"/>
    <xf numFmtId="164" fontId="9" fillId="0" borderId="0" xfId="1" quotePrefix="1" applyNumberFormat="1" applyFont="1" applyFill="1" applyBorder="1"/>
    <xf numFmtId="10" fontId="6" fillId="0" borderId="0" xfId="1" applyNumberFormat="1" applyFont="1" applyFill="1" applyBorder="1"/>
    <xf numFmtId="0" fontId="8" fillId="0" borderId="1" xfId="0" applyFont="1" applyFill="1" applyBorder="1" applyAlignment="1">
      <alignment horizontal="center"/>
    </xf>
    <xf numFmtId="0" fontId="0" fillId="0" borderId="2" xfId="0" applyFill="1" applyBorder="1"/>
    <xf numFmtId="49" fontId="9" fillId="0" borderId="0" xfId="1" applyNumberFormat="1" applyFont="1" applyFill="1"/>
    <xf numFmtId="10" fontId="6" fillId="0" borderId="2" xfId="1" applyNumberFormat="1" applyFont="1" applyFill="1" applyBorder="1"/>
    <xf numFmtId="0" fontId="18" fillId="0" borderId="0" xfId="0" applyFont="1" applyAlignment="1">
      <alignment horizontal="left" vertical="top"/>
    </xf>
    <xf numFmtId="164" fontId="19" fillId="0" borderId="1" xfId="1" applyNumberFormat="1" applyFont="1" applyFill="1" applyBorder="1"/>
    <xf numFmtId="164" fontId="0" fillId="0" borderId="1" xfId="1" quotePrefix="1" applyNumberFormat="1" applyFont="1" applyFill="1" applyBorder="1"/>
    <xf numFmtId="0" fontId="9" fillId="0" borderId="0" xfId="0" applyFont="1" applyFill="1"/>
    <xf numFmtId="5" fontId="3" fillId="0" borderId="2" xfId="0" applyNumberFormat="1" applyFont="1" applyBorder="1"/>
    <xf numFmtId="0" fontId="8" fillId="0" borderId="2" xfId="0" applyFont="1" applyFill="1" applyBorder="1"/>
    <xf numFmtId="49" fontId="9" fillId="0" borderId="2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10" zoomScaleNormal="110" workbookViewId="0">
      <pane ySplit="3" topLeftCell="A7" activePane="bottomLeft" state="frozen"/>
      <selection pane="bottomLeft" activeCell="E39" sqref="E39"/>
    </sheetView>
  </sheetViews>
  <sheetFormatPr defaultRowHeight="13.2" x14ac:dyDescent="0.25"/>
  <cols>
    <col min="1" max="1" width="5" customWidth="1"/>
    <col min="2" max="2" width="47.33203125" customWidth="1"/>
    <col min="3" max="3" width="12.6640625" bestFit="1" customWidth="1"/>
    <col min="4" max="4" width="19.5546875" customWidth="1"/>
    <col min="5" max="5" width="12.33203125" bestFit="1" customWidth="1"/>
    <col min="6" max="6" width="19.6640625" customWidth="1"/>
    <col min="7" max="7" width="12.33203125" bestFit="1" customWidth="1"/>
    <col min="8" max="8" width="19.5546875" customWidth="1"/>
    <col min="9" max="9" width="8.5546875" customWidth="1"/>
  </cols>
  <sheetData>
    <row r="1" spans="1:9" ht="20.399999999999999" x14ac:dyDescent="0.35">
      <c r="A1" s="8" t="s">
        <v>25</v>
      </c>
      <c r="B1" s="1"/>
      <c r="C1" s="1"/>
      <c r="D1" s="1"/>
    </row>
    <row r="2" spans="1:9" x14ac:dyDescent="0.25">
      <c r="A2" s="13"/>
      <c r="B2" t="s">
        <v>14</v>
      </c>
      <c r="I2" s="13"/>
    </row>
    <row r="3" spans="1:9" ht="21.75" customHeight="1" x14ac:dyDescent="0.25">
      <c r="B3" s="59"/>
      <c r="C3" s="6"/>
      <c r="D3" s="67" t="s">
        <v>26</v>
      </c>
      <c r="E3" s="26"/>
      <c r="F3" s="67" t="s">
        <v>33</v>
      </c>
      <c r="G3" s="31"/>
      <c r="H3" s="67" t="s">
        <v>37</v>
      </c>
      <c r="I3" s="30" t="s">
        <v>39</v>
      </c>
    </row>
    <row r="4" spans="1:9" ht="15.6" x14ac:dyDescent="0.3">
      <c r="A4" s="4" t="s">
        <v>10</v>
      </c>
      <c r="B4" s="4"/>
      <c r="C4" s="14"/>
      <c r="D4" s="5">
        <f>SUM(C5:C9)</f>
        <v>5315065</v>
      </c>
      <c r="E4" s="14"/>
      <c r="F4" s="5">
        <f>SUM(E5:E9)</f>
        <v>5472644</v>
      </c>
      <c r="G4" s="14"/>
      <c r="H4" s="21">
        <f>SUM(G5:G9)</f>
        <v>5805329</v>
      </c>
      <c r="I4" s="17">
        <f>SUM(H4-D4)/D4</f>
        <v>9.2240452374524107E-2</v>
      </c>
    </row>
    <row r="5" spans="1:9" ht="15" x14ac:dyDescent="0.25">
      <c r="A5" s="13"/>
      <c r="B5" s="3" t="s">
        <v>16</v>
      </c>
      <c r="C5" s="23">
        <v>2536829</v>
      </c>
      <c r="D5" s="56"/>
      <c r="E5" s="23">
        <v>2610988</v>
      </c>
      <c r="F5" s="27"/>
      <c r="G5" s="23">
        <v>2755625</v>
      </c>
      <c r="H5" s="41"/>
      <c r="I5" s="18"/>
    </row>
    <row r="6" spans="1:9" ht="15" x14ac:dyDescent="0.25">
      <c r="B6" s="3" t="s">
        <v>17</v>
      </c>
      <c r="C6" s="23">
        <v>2383917</v>
      </c>
      <c r="D6" s="56"/>
      <c r="E6" s="23">
        <v>2401391</v>
      </c>
      <c r="F6" s="27"/>
      <c r="G6" s="23">
        <v>2473411</v>
      </c>
      <c r="H6" s="41"/>
      <c r="I6" s="18"/>
    </row>
    <row r="7" spans="1:9" ht="15" x14ac:dyDescent="0.25">
      <c r="B7" s="24" t="s">
        <v>18</v>
      </c>
      <c r="C7" s="23">
        <v>319875</v>
      </c>
      <c r="D7" s="56"/>
      <c r="E7" s="23">
        <v>315713</v>
      </c>
      <c r="F7" s="27"/>
      <c r="G7" s="23">
        <v>316392</v>
      </c>
      <c r="H7" s="41"/>
      <c r="I7" s="18"/>
    </row>
    <row r="8" spans="1:9" ht="15" x14ac:dyDescent="0.25">
      <c r="B8" s="3" t="s">
        <v>12</v>
      </c>
      <c r="C8" s="23">
        <v>12000</v>
      </c>
      <c r="D8" s="35"/>
      <c r="E8" s="23">
        <v>81159</v>
      </c>
      <c r="F8" s="27"/>
      <c r="G8" s="23">
        <v>194933</v>
      </c>
      <c r="H8" s="51"/>
      <c r="I8" s="18"/>
    </row>
    <row r="9" spans="1:9" ht="15" x14ac:dyDescent="0.25">
      <c r="B9" s="3" t="s">
        <v>15</v>
      </c>
      <c r="C9" s="23">
        <v>62444</v>
      </c>
      <c r="D9" s="22"/>
      <c r="E9" s="23">
        <v>63393</v>
      </c>
      <c r="F9" s="27"/>
      <c r="G9" s="23">
        <v>64968</v>
      </c>
      <c r="H9" s="41"/>
      <c r="I9" s="18"/>
    </row>
    <row r="10" spans="1:9" ht="15" x14ac:dyDescent="0.25">
      <c r="B10" s="25"/>
      <c r="C10" s="23"/>
      <c r="D10" s="53"/>
      <c r="E10" s="7"/>
      <c r="G10" s="6"/>
      <c r="H10" s="13"/>
      <c r="I10" s="18"/>
    </row>
    <row r="11" spans="1:9" ht="15.6" x14ac:dyDescent="0.3">
      <c r="A11" s="4" t="s">
        <v>11</v>
      </c>
      <c r="B11" s="12"/>
      <c r="C11" s="14"/>
      <c r="D11" s="5">
        <f>SUM(C12:C14)</f>
        <v>1452400</v>
      </c>
      <c r="E11" s="14"/>
      <c r="F11" s="21">
        <f>SUM(E12:E14)</f>
        <v>1565119</v>
      </c>
      <c r="G11" s="14"/>
      <c r="H11" s="21">
        <f>SUM(G12:G14)</f>
        <v>1698989</v>
      </c>
      <c r="I11" s="17">
        <f>SUM(H11-D11)/D11</f>
        <v>0.16978036353621592</v>
      </c>
    </row>
    <row r="12" spans="1:9" ht="15" x14ac:dyDescent="0.25">
      <c r="B12" s="24" t="s">
        <v>22</v>
      </c>
      <c r="C12" s="23">
        <v>1430346</v>
      </c>
      <c r="D12" s="57" t="s">
        <v>27</v>
      </c>
      <c r="E12" s="23">
        <v>1541700</v>
      </c>
      <c r="F12" s="57" t="s">
        <v>34</v>
      </c>
      <c r="G12" s="23">
        <v>1530714</v>
      </c>
      <c r="H12" s="53" t="s">
        <v>38</v>
      </c>
      <c r="I12" s="18"/>
    </row>
    <row r="13" spans="1:9" ht="15" x14ac:dyDescent="0.25">
      <c r="B13" s="3" t="s">
        <v>12</v>
      </c>
      <c r="C13" s="44">
        <v>3464</v>
      </c>
      <c r="D13" s="58"/>
      <c r="E13" s="44">
        <v>3037</v>
      </c>
      <c r="F13" s="27"/>
      <c r="G13" s="23">
        <v>146270</v>
      </c>
      <c r="H13" s="36"/>
      <c r="I13" s="18"/>
    </row>
    <row r="14" spans="1:9" ht="15" x14ac:dyDescent="0.25">
      <c r="B14" s="3" t="s">
        <v>15</v>
      </c>
      <c r="C14" s="23">
        <v>18590</v>
      </c>
      <c r="D14" s="54"/>
      <c r="E14" s="60">
        <v>20382</v>
      </c>
      <c r="F14" s="27"/>
      <c r="G14" s="23">
        <v>22005</v>
      </c>
      <c r="H14" s="36"/>
      <c r="I14" s="18"/>
    </row>
    <row r="15" spans="1:9" ht="15" x14ac:dyDescent="0.25">
      <c r="B15" s="25"/>
      <c r="C15" s="23"/>
      <c r="D15" s="54"/>
      <c r="E15" s="23"/>
      <c r="F15" s="27"/>
      <c r="G15" s="6"/>
      <c r="H15" s="13"/>
      <c r="I15" s="18"/>
    </row>
    <row r="16" spans="1:9" ht="15.6" x14ac:dyDescent="0.3">
      <c r="A16" s="45" t="s">
        <v>6</v>
      </c>
      <c r="B16" s="45"/>
      <c r="C16" s="46"/>
      <c r="D16" s="47">
        <f>SUM(C17:C20)</f>
        <v>6371540</v>
      </c>
      <c r="E16" s="46"/>
      <c r="F16" s="47">
        <f>SUM(E17:E20)</f>
        <v>6630495</v>
      </c>
      <c r="G16" s="46"/>
      <c r="H16" s="47">
        <f>SUM(G17:G20)</f>
        <v>6601418</v>
      </c>
      <c r="I16" s="17">
        <f>SUM(H16-D16)/D16</f>
        <v>3.6078875750603465E-2</v>
      </c>
    </row>
    <row r="17" spans="1:10" ht="15" x14ac:dyDescent="0.25">
      <c r="A17" s="27"/>
      <c r="B17" s="34" t="s">
        <v>24</v>
      </c>
      <c r="C17" s="23">
        <v>5775942</v>
      </c>
      <c r="D17" s="35"/>
      <c r="E17" s="23">
        <v>5988188</v>
      </c>
      <c r="F17" s="36"/>
      <c r="G17" s="23">
        <v>5820937</v>
      </c>
      <c r="H17" s="36"/>
      <c r="I17" s="18"/>
    </row>
    <row r="18" spans="1:10" ht="15" x14ac:dyDescent="0.25">
      <c r="A18" s="27"/>
      <c r="B18" s="25" t="s">
        <v>35</v>
      </c>
      <c r="C18" s="23">
        <v>245277</v>
      </c>
      <c r="D18" s="37"/>
      <c r="E18" s="23">
        <v>263480</v>
      </c>
      <c r="F18" s="36"/>
      <c r="G18" s="23">
        <v>236039</v>
      </c>
      <c r="H18" s="36"/>
      <c r="I18" s="18"/>
    </row>
    <row r="19" spans="1:10" ht="15" x14ac:dyDescent="0.25">
      <c r="A19" s="27"/>
      <c r="B19" s="25" t="s">
        <v>12</v>
      </c>
      <c r="C19" s="23">
        <v>24000</v>
      </c>
      <c r="D19" s="37"/>
      <c r="E19" s="38">
        <v>26400</v>
      </c>
      <c r="F19" s="36"/>
      <c r="G19" s="48">
        <v>29040</v>
      </c>
      <c r="H19" s="36"/>
      <c r="I19" s="18"/>
    </row>
    <row r="20" spans="1:10" ht="15" x14ac:dyDescent="0.25">
      <c r="A20" s="39"/>
      <c r="B20" s="64" t="s">
        <v>15</v>
      </c>
      <c r="C20" s="41">
        <v>326321</v>
      </c>
      <c r="D20" s="65" t="s">
        <v>13</v>
      </c>
      <c r="E20" s="41">
        <v>352427</v>
      </c>
      <c r="F20" s="65" t="s">
        <v>13</v>
      </c>
      <c r="G20" s="41">
        <v>515402</v>
      </c>
      <c r="H20" s="65" t="s">
        <v>13</v>
      </c>
      <c r="I20" s="63"/>
    </row>
    <row r="21" spans="1:10" ht="15" x14ac:dyDescent="0.25">
      <c r="A21" s="2"/>
      <c r="B21" s="25"/>
      <c r="C21" s="23"/>
      <c r="D21" s="40"/>
      <c r="E21" s="23"/>
      <c r="F21" s="27"/>
      <c r="G21" s="32"/>
      <c r="I21" s="18"/>
    </row>
    <row r="22" spans="1:10" ht="15.6" x14ac:dyDescent="0.3">
      <c r="A22" s="4" t="s">
        <v>4</v>
      </c>
      <c r="B22" s="4"/>
      <c r="C22" s="14"/>
      <c r="D22" s="5">
        <f>SUM(C23:C33)</f>
        <v>941335</v>
      </c>
      <c r="E22" s="14"/>
      <c r="F22" s="5">
        <f>SUM(E23:E33)</f>
        <v>1138844</v>
      </c>
      <c r="G22" s="14"/>
      <c r="H22" s="5">
        <f>SUM(G23:G33)</f>
        <v>1207379.9099999999</v>
      </c>
      <c r="I22" s="17">
        <f>SUM(H22-D22)/D22</f>
        <v>0.28262511220766245</v>
      </c>
    </row>
    <row r="23" spans="1:10" ht="15" x14ac:dyDescent="0.25">
      <c r="B23" s="3" t="s">
        <v>20</v>
      </c>
      <c r="C23" s="23">
        <v>143312</v>
      </c>
      <c r="D23" s="27"/>
      <c r="E23" s="23">
        <v>159835</v>
      </c>
      <c r="F23" s="27"/>
      <c r="G23" s="43">
        <v>148520</v>
      </c>
      <c r="H23" s="27"/>
      <c r="I23" s="18"/>
    </row>
    <row r="24" spans="1:10" ht="15" x14ac:dyDescent="0.25">
      <c r="B24" s="3" t="s">
        <v>1</v>
      </c>
      <c r="C24" s="23">
        <v>52639</v>
      </c>
      <c r="D24" s="36"/>
      <c r="E24" s="23">
        <v>48602</v>
      </c>
      <c r="F24" s="27"/>
      <c r="G24" s="43">
        <v>48046.18</v>
      </c>
      <c r="H24" s="27"/>
      <c r="I24" s="18"/>
    </row>
    <row r="25" spans="1:10" ht="15" x14ac:dyDescent="0.25">
      <c r="B25" s="3" t="s">
        <v>2</v>
      </c>
      <c r="C25" s="23">
        <v>39257</v>
      </c>
      <c r="D25" s="27"/>
      <c r="E25" s="23">
        <v>38723</v>
      </c>
      <c r="F25" s="27"/>
      <c r="G25" s="43">
        <v>43028.18</v>
      </c>
      <c r="H25" s="27"/>
      <c r="I25" s="18"/>
      <c r="J25" s="52"/>
    </row>
    <row r="26" spans="1:10" ht="15" x14ac:dyDescent="0.25">
      <c r="B26" s="3" t="s">
        <v>3</v>
      </c>
      <c r="C26" s="23">
        <v>23343</v>
      </c>
      <c r="D26" s="27"/>
      <c r="E26" s="44">
        <v>21208</v>
      </c>
      <c r="F26" s="27"/>
      <c r="G26" s="43">
        <v>22519.8</v>
      </c>
      <c r="H26" s="27"/>
      <c r="I26" s="18"/>
    </row>
    <row r="27" spans="1:10" ht="15" x14ac:dyDescent="0.25">
      <c r="B27" s="3" t="s">
        <v>40</v>
      </c>
      <c r="C27" s="23">
        <v>254345</v>
      </c>
      <c r="D27" s="27"/>
      <c r="E27" s="23">
        <v>254894</v>
      </c>
      <c r="F27" s="27"/>
      <c r="G27" s="49">
        <v>395505</v>
      </c>
      <c r="H27" s="27"/>
      <c r="I27" s="18"/>
    </row>
    <row r="28" spans="1:10" ht="15" x14ac:dyDescent="0.25">
      <c r="B28" s="3" t="s">
        <v>9</v>
      </c>
      <c r="C28" s="23">
        <v>22010</v>
      </c>
      <c r="D28" s="27"/>
      <c r="E28" s="23">
        <v>31690</v>
      </c>
      <c r="F28" s="27"/>
      <c r="G28" s="43">
        <v>25896</v>
      </c>
      <c r="H28" s="27"/>
      <c r="I28" s="18"/>
    </row>
    <row r="29" spans="1:10" ht="15" x14ac:dyDescent="0.25">
      <c r="B29" s="3" t="s">
        <v>8</v>
      </c>
      <c r="C29" s="23">
        <v>39132</v>
      </c>
      <c r="D29" s="27"/>
      <c r="E29" s="23">
        <v>45273</v>
      </c>
      <c r="F29" s="27"/>
      <c r="G29" s="43">
        <v>43820.73</v>
      </c>
      <c r="H29" s="27"/>
      <c r="I29" s="18"/>
    </row>
    <row r="30" spans="1:10" ht="15" x14ac:dyDescent="0.25">
      <c r="B30" s="3" t="s">
        <v>0</v>
      </c>
      <c r="C30" s="23">
        <v>156878</v>
      </c>
      <c r="D30" s="27"/>
      <c r="E30" s="23">
        <v>114538</v>
      </c>
      <c r="F30" s="27"/>
      <c r="G30" s="43">
        <v>133384.76</v>
      </c>
      <c r="H30" s="27"/>
      <c r="I30" s="18"/>
    </row>
    <row r="31" spans="1:10" ht="15" x14ac:dyDescent="0.25">
      <c r="B31" s="3" t="s">
        <v>5</v>
      </c>
      <c r="C31" s="23">
        <v>55930</v>
      </c>
      <c r="D31" s="27"/>
      <c r="E31" s="23">
        <v>59129</v>
      </c>
      <c r="F31" s="27"/>
      <c r="G31" s="43">
        <v>61191.26</v>
      </c>
      <c r="H31" s="27"/>
      <c r="I31" s="18"/>
    </row>
    <row r="32" spans="1:10" ht="15" x14ac:dyDescent="0.25">
      <c r="B32" s="25" t="s">
        <v>19</v>
      </c>
      <c r="C32" s="23">
        <v>100000</v>
      </c>
      <c r="D32" s="29" t="s">
        <v>23</v>
      </c>
      <c r="E32" s="23">
        <v>100000</v>
      </c>
      <c r="F32" s="29" t="s">
        <v>23</v>
      </c>
      <c r="G32" s="44">
        <v>100000</v>
      </c>
      <c r="H32" s="29" t="s">
        <v>23</v>
      </c>
      <c r="I32" s="18"/>
    </row>
    <row r="33" spans="1:9" ht="13.8" x14ac:dyDescent="0.25">
      <c r="B33" s="3" t="s">
        <v>15</v>
      </c>
      <c r="C33" s="23">
        <v>54489</v>
      </c>
      <c r="D33" s="29" t="s">
        <v>21</v>
      </c>
      <c r="E33" s="23">
        <v>264952</v>
      </c>
      <c r="F33" s="29" t="s">
        <v>21</v>
      </c>
      <c r="G33" s="44">
        <v>185468</v>
      </c>
      <c r="H33" s="29" t="s">
        <v>21</v>
      </c>
      <c r="I33" s="19"/>
    </row>
    <row r="34" spans="1:9" ht="13.8" x14ac:dyDescent="0.25">
      <c r="B34" s="25"/>
      <c r="C34" s="23"/>
      <c r="D34" s="28"/>
      <c r="E34" s="23"/>
      <c r="F34" s="28"/>
      <c r="G34" s="61"/>
      <c r="H34" s="62"/>
      <c r="I34" s="19"/>
    </row>
    <row r="35" spans="1:9" ht="15.6" x14ac:dyDescent="0.3">
      <c r="A35" s="4" t="s">
        <v>28</v>
      </c>
      <c r="B35" s="4"/>
      <c r="C35" s="15"/>
      <c r="D35" s="5">
        <f>SUM(C36:C39)</f>
        <v>1535317</v>
      </c>
      <c r="E35" s="15"/>
      <c r="F35" s="5">
        <f>SUM(E36:E39)</f>
        <v>1624690</v>
      </c>
      <c r="G35" s="14"/>
      <c r="H35" s="5">
        <f>SUM(G36:G39)</f>
        <v>2104403.25</v>
      </c>
      <c r="I35" s="17">
        <f>SUM(H35-D35)/D35</f>
        <v>0.37066368052981891</v>
      </c>
    </row>
    <row r="36" spans="1:9" ht="13.8" x14ac:dyDescent="0.25">
      <c r="B36" s="25" t="s">
        <v>29</v>
      </c>
      <c r="C36" s="23">
        <v>243052</v>
      </c>
      <c r="D36" s="27"/>
      <c r="E36" s="23">
        <v>282347</v>
      </c>
      <c r="F36" s="42"/>
      <c r="G36" s="50">
        <v>236225</v>
      </c>
      <c r="H36" s="42"/>
      <c r="I36" s="19"/>
    </row>
    <row r="37" spans="1:9" ht="13.8" x14ac:dyDescent="0.25">
      <c r="B37" s="25" t="s">
        <v>30</v>
      </c>
      <c r="C37" s="23">
        <v>72265</v>
      </c>
      <c r="D37" s="27"/>
      <c r="E37" s="23">
        <v>73843</v>
      </c>
      <c r="F37" s="27"/>
      <c r="G37" s="49">
        <v>83895</v>
      </c>
      <c r="H37" s="27"/>
      <c r="I37" s="20"/>
    </row>
    <row r="38" spans="1:9" ht="13.8" x14ac:dyDescent="0.25">
      <c r="B38" s="25" t="s">
        <v>31</v>
      </c>
      <c r="C38" s="66" t="s">
        <v>32</v>
      </c>
      <c r="D38" s="27"/>
      <c r="E38" s="66" t="s">
        <v>32</v>
      </c>
      <c r="F38" s="27"/>
      <c r="G38" s="44">
        <v>228604.04</v>
      </c>
      <c r="H38" s="27"/>
      <c r="I38" s="20"/>
    </row>
    <row r="39" spans="1:9" ht="13.8" x14ac:dyDescent="0.25">
      <c r="B39" s="25" t="s">
        <v>36</v>
      </c>
      <c r="C39" s="23">
        <v>1220000</v>
      </c>
      <c r="D39" s="27"/>
      <c r="E39" s="23">
        <v>1268500</v>
      </c>
      <c r="F39" s="27"/>
      <c r="G39" s="23">
        <v>1555679.21</v>
      </c>
      <c r="H39" s="27"/>
      <c r="I39" s="20"/>
    </row>
    <row r="40" spans="1:9" ht="13.8" x14ac:dyDescent="0.25">
      <c r="B40" s="25"/>
      <c r="C40" s="55"/>
      <c r="D40" s="27"/>
      <c r="E40" s="23"/>
      <c r="F40" s="27"/>
      <c r="G40" s="23"/>
      <c r="H40" s="27"/>
      <c r="I40" s="20"/>
    </row>
    <row r="41" spans="1:9" ht="17.399999999999999" x14ac:dyDescent="0.3">
      <c r="A41" s="9" t="s">
        <v>7</v>
      </c>
      <c r="B41" s="9"/>
      <c r="C41" s="10"/>
      <c r="D41" s="11">
        <f>SUM(D4:D35)</f>
        <v>15615657</v>
      </c>
      <c r="E41" s="16"/>
      <c r="F41" s="11">
        <f>SUM(F4:F35)</f>
        <v>16431792</v>
      </c>
      <c r="G41" s="33"/>
      <c r="H41" s="11">
        <f>SUM(H4:H35)</f>
        <v>17417519.16</v>
      </c>
      <c r="I41" s="17">
        <f>SUM(H41-D41)/D41</f>
        <v>0.11538817482991591</v>
      </c>
    </row>
  </sheetData>
  <printOptions horizontalCentered="1" verticalCentered="1" gridLines="1"/>
  <pageMargins left="0" right="0" top="0.5" bottom="0.5" header="0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FY11-FY13</vt:lpstr>
    </vt:vector>
  </TitlesOfParts>
  <Company>University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AlmonyR</dc:creator>
  <cp:lastModifiedBy>Ellis, Mark W.</cp:lastModifiedBy>
  <cp:lastPrinted>2013-08-14T13:57:44Z</cp:lastPrinted>
  <dcterms:created xsi:type="dcterms:W3CDTF">2004-01-13T21:36:16Z</dcterms:created>
  <dcterms:modified xsi:type="dcterms:W3CDTF">2013-08-14T14:40:45Z</dcterms:modified>
</cp:coreProperties>
</file>